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cpl.ca\cal\DEPTS\FCVOL1\SDCO\Gas Quality_and_Measurement_Integrity\Manage Gas Quality Tariff Process\Gas Quality Working Files\CO2 Service\CO2 Service - System CO2 and Web Content\"/>
    </mc:Choice>
  </mc:AlternateContent>
  <xr:revisionPtr revIDLastSave="0" documentId="13_ncr:1_{CC010EBC-4C2D-4D19-A837-F11FF1CC2E4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1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7" l="1"/>
  <c r="C9" i="17" l="1"/>
  <c r="M8" i="17" l="1"/>
  <c r="M9" i="17" s="1"/>
  <c r="L8" i="17" l="1"/>
  <c r="L9" i="17" s="1"/>
  <c r="K8" i="17" l="1"/>
  <c r="K9" i="17" s="1"/>
  <c r="I9" i="17" l="1"/>
  <c r="J8" i="17"/>
  <c r="J9" i="17" s="1"/>
  <c r="H9" i="17" l="1"/>
  <c r="D8" i="17" l="1"/>
  <c r="D9" i="17" s="1"/>
  <c r="G8" i="17"/>
  <c r="G9" i="17" s="1"/>
  <c r="F8" i="17" l="1"/>
  <c r="F9" i="17" s="1"/>
  <c r="E8" i="17" l="1"/>
  <c r="E9" i="17" s="1"/>
  <c r="B8" i="17" l="1"/>
  <c r="B9" i="17" s="1"/>
  <c r="B10" i="17" s="1"/>
  <c r="C10" i="17" s="1"/>
  <c r="D10" i="17" l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<sst xmlns="http://schemas.openxmlformats.org/spreadsheetml/2006/main" count="26" uniqueCount="26">
  <si>
    <t>2021 CO2 on the Alberta System (e3m3/month)</t>
  </si>
  <si>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</si>
  <si>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</si>
  <si>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</si>
  <si>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</si>
  <si>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</si>
  <si>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</si>
  <si>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</si>
  <si>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</si>
  <si>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</si>
  <si>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</si>
  <si>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</si>
  <si>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</si>
  <si>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</si>
  <si>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</si>
  <si>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</si>
  <si>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</si>
  <si>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</si>
  <si>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</si>
  <si>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</si>
  <si>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</si>
  <si>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</si>
  <si>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</si>
  <si>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</si>
  <si>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bradley_tanner@tcenergy.com</t>
  </si>
  <si>
    <t>Or, contact Vi Nguyen at (403) 920-5837, email:vi_nguyen@tcenergy.com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</si>
</sst>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5" fillId="2" borderId="0" xfId="0" applyFont="1" applyFill="1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6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3" applyNumberFormat="1" applyFont="1" applyFill="1" applyBorder="1" applyAlignment="1">
      <alignment horizontal="center"/>
    </xf>
    <xf numFmtId="3" fontId="1" fillId="2" borderId="11" xfId="3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0" xfId="3" applyNumberFormat="1" applyFont="1" applyFill="1" applyBorder="1" applyAlignment="1">
      <alignment horizontal="center"/>
    </xf>
    <xf numFmtId="1" fontId="1" fillId="2" borderId="11" xfId="1" applyNumberFormat="1" applyFont="1" applyFill="1" applyBorder="1" applyAlignment="1">
      <alignment horizontal="center"/>
    </xf>
    <xf numFmtId="1" fontId="1" fillId="2" borderId="11" xfId="3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2" xfId="3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1" xfId="3" applyNumberFormat="1" applyFont="1" applyFill="1" applyBorder="1" applyAlignment="1">
      <alignment horizontal="center"/>
    </xf>
    <xf numFmtId="4" fontId="1" fillId="2" borderId="11" xfId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3" fontId="1" fillId="2" borderId="18" xfId="3" applyNumberFormat="1" applyFont="1" applyFill="1" applyBorder="1" applyAlignment="1">
      <alignment horizontal="center"/>
    </xf>
    <xf numFmtId="1" fontId="1" fillId="2" borderId="11" xfId="4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2" borderId="11" xfId="3" applyNumberFormat="1" applyFont="1" applyFill="1" applyBorder="1" applyAlignment="1">
      <alignment horizontal="center"/>
    </xf>
    <xf numFmtId="10" fontId="1" fillId="2" borderId="12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0" fontId="1" fillId="2" borderId="15" xfId="0" applyNumberFormat="1" applyFont="1" applyFill="1" applyBorder="1" applyAlignment="1">
      <alignment horizontal="center"/>
    </xf>
    <xf numFmtId="10" fontId="1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0" fontId="1" fillId="2" borderId="0" xfId="4" applyNumberFormat="1" applyFont="1" applyFill="1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O8" sqref="O8"/>
    </sheetView>
  </sheetViews>
  <sheetFormatPr defaultRowHeight="12.5" x14ac:dyDescent="0.25"/>
  <cols>
    <col min="1" max="1" width="39.26953125" customWidth="1"/>
    <col min="2" max="2" width="9.1796875" customWidth="1"/>
    <col min="13" max="13" width="9.26953125" bestFit="1" customWidth="1"/>
  </cols>
  <sheetData>
    <row r="1" spans="1:19" ht="13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13.5" thickBot="1" x14ac:dyDescent="0.3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3.5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12"/>
    </row>
    <row r="4" spans="1:19" ht="13" x14ac:dyDescent="0.3">
      <c r="A4" s="6" t="s">
        <v>14</v>
      </c>
      <c r="B4" s="13">
        <v>81257.354210992009</v>
      </c>
      <c r="C4" s="14">
        <v>75301.381099081147</v>
      </c>
      <c r="D4" s="14">
        <v>76844.33611327839</v>
      </c>
      <c r="E4" s="14">
        <v>73422.42151382289</v>
      </c>
      <c r="F4" s="15">
        <v>73557.490864748528</v>
      </c>
      <c r="G4" s="15">
        <v>69380.669956931582</v>
      </c>
      <c r="H4" s="15">
        <v>73752.5942392289</v>
      </c>
      <c r="I4" s="15">
        <v>75179.396149293592</v>
      </c>
      <c r="J4" s="15">
        <v>72923.404021312264</v>
      </c>
      <c r="K4" s="15">
        <v>72595.729659999939</v>
      </c>
      <c r="L4" s="15">
        <v>72329.549799999921</v>
      </c>
      <c r="M4" s="16">
        <v>79770.087029999966</v>
      </c>
      <c r="N4" s="12"/>
      <c r="O4" s="10"/>
    </row>
    <row r="5" spans="1:19" ht="13" x14ac:dyDescent="0.3">
      <c r="A5" s="7" t="s">
        <v>15</v>
      </c>
      <c r="B5" s="17">
        <v>514.91</v>
      </c>
      <c r="C5" s="18">
        <v>448.75111924000004</v>
      </c>
      <c r="D5" s="18">
        <v>550.72</v>
      </c>
      <c r="E5" s="18">
        <v>548.82999999999993</v>
      </c>
      <c r="F5" s="18">
        <v>555.29999999999984</v>
      </c>
      <c r="G5" s="18">
        <v>507.92999999999995</v>
      </c>
      <c r="H5" s="18">
        <v>513.71</v>
      </c>
      <c r="I5" s="18">
        <v>510.26</v>
      </c>
      <c r="J5" s="18">
        <v>473.38</v>
      </c>
      <c r="K5" s="18">
        <v>575.12649999999996</v>
      </c>
      <c r="L5" s="18">
        <v>533.58127999999999</v>
      </c>
      <c r="M5" s="19">
        <v>525.68340000000012</v>
      </c>
      <c r="N5" s="12"/>
      <c r="O5" s="10"/>
    </row>
    <row r="6" spans="1:19" ht="13" x14ac:dyDescent="0.3">
      <c r="A6" s="7" t="s">
        <v>16</v>
      </c>
      <c r="B6" s="20">
        <v>0</v>
      </c>
      <c r="C6" s="18">
        <v>0</v>
      </c>
      <c r="D6" s="21">
        <v>0</v>
      </c>
      <c r="E6" s="21">
        <v>0</v>
      </c>
      <c r="F6" s="22">
        <v>0</v>
      </c>
      <c r="G6" s="23">
        <v>0</v>
      </c>
      <c r="H6" s="24">
        <v>0</v>
      </c>
      <c r="I6" s="22">
        <v>0</v>
      </c>
      <c r="J6" s="22">
        <v>0</v>
      </c>
      <c r="K6" s="22">
        <v>0</v>
      </c>
      <c r="L6" s="22">
        <v>0</v>
      </c>
      <c r="M6" s="25">
        <v>0</v>
      </c>
      <c r="N6" s="12"/>
    </row>
    <row r="7" spans="1:19" ht="13" x14ac:dyDescent="0.3">
      <c r="A7" s="7"/>
      <c r="B7" s="26"/>
      <c r="C7" s="27"/>
      <c r="D7" s="28"/>
      <c r="E7" s="28"/>
      <c r="F7" s="29"/>
      <c r="G7" s="29"/>
      <c r="H7" s="30"/>
      <c r="I7" s="30"/>
      <c r="J7" s="30"/>
      <c r="K7" s="30"/>
      <c r="L7" s="28"/>
      <c r="M7" s="31"/>
      <c r="N7" s="12"/>
    </row>
    <row r="8" spans="1:19" ht="13" x14ac:dyDescent="0.3">
      <c r="A8" s="7" t="s">
        <v>17</v>
      </c>
      <c r="B8" s="17">
        <f>125*31</f>
        <v>3875</v>
      </c>
      <c r="C8" s="32">
        <f>125*28</f>
        <v>3500</v>
      </c>
      <c r="D8" s="18">
        <f>125*31</f>
        <v>3875</v>
      </c>
      <c r="E8" s="18">
        <f>125*30</f>
        <v>3750</v>
      </c>
      <c r="F8" s="18">
        <f>125*31</f>
        <v>3875</v>
      </c>
      <c r="G8" s="18">
        <f>125*30</f>
        <v>3750</v>
      </c>
      <c r="H8" s="18">
        <v>3875</v>
      </c>
      <c r="I8" s="18">
        <v>3875</v>
      </c>
      <c r="J8" s="18">
        <f>125*30</f>
        <v>3750</v>
      </c>
      <c r="K8" s="18">
        <f>125*31</f>
        <v>3875</v>
      </c>
      <c r="L8" s="18">
        <f>125*30</f>
        <v>3750</v>
      </c>
      <c r="M8" s="19">
        <f>125*31</f>
        <v>3875</v>
      </c>
      <c r="N8" s="12"/>
      <c r="S8" s="10"/>
    </row>
    <row r="9" spans="1:19" ht="13" x14ac:dyDescent="0.3">
      <c r="A9" s="7" t="s">
        <v>18</v>
      </c>
      <c r="B9" s="18">
        <f>B5-B8</f>
        <v>-3360.09</v>
      </c>
      <c r="C9" s="18">
        <f>C5-C8</f>
        <v>-3051.2488807599998</v>
      </c>
      <c r="D9" s="18">
        <f>D5-D8</f>
        <v>-3324.2799999999997</v>
      </c>
      <c r="E9" s="18">
        <f t="shared" ref="E9:F9" si="0">E5-E8</f>
        <v>-3201.17</v>
      </c>
      <c r="F9" s="18">
        <f t="shared" si="0"/>
        <v>-3319.7000000000003</v>
      </c>
      <c r="G9" s="18">
        <f t="shared" ref="G9:M9" si="1">G5-G8</f>
        <v>-3242.07</v>
      </c>
      <c r="H9" s="18">
        <f t="shared" si="1"/>
        <v>-3361.29</v>
      </c>
      <c r="I9" s="18">
        <f t="shared" si="1"/>
        <v>-3364.74</v>
      </c>
      <c r="J9" s="18">
        <f t="shared" si="1"/>
        <v>-3276.62</v>
      </c>
      <c r="K9" s="18">
        <f t="shared" si="1"/>
        <v>-3299.8735000000001</v>
      </c>
      <c r="L9" s="18">
        <f t="shared" si="1"/>
        <v>-3216.4187200000001</v>
      </c>
      <c r="M9" s="18">
        <f t="shared" si="1"/>
        <v>-3349.3166000000001</v>
      </c>
      <c r="N9" s="12"/>
      <c r="S9" s="10"/>
    </row>
    <row r="10" spans="1:19" ht="13" x14ac:dyDescent="0.3">
      <c r="A10" s="7" t="s">
        <v>19</v>
      </c>
      <c r="B10" s="18">
        <f>B9</f>
        <v>-3360.09</v>
      </c>
      <c r="C10" s="18">
        <f>C9+B10</f>
        <v>-6411.3388807600004</v>
      </c>
      <c r="D10" s="18">
        <f t="shared" ref="D10:H10" si="2">D9+C10</f>
        <v>-9735.618880760001</v>
      </c>
      <c r="E10" s="18">
        <f t="shared" si="2"/>
        <v>-12936.788880760001</v>
      </c>
      <c r="F10" s="18">
        <f t="shared" si="2"/>
        <v>-16256.488880760002</v>
      </c>
      <c r="G10" s="18">
        <f t="shared" si="2"/>
        <v>-19498.558880760003</v>
      </c>
      <c r="H10" s="18">
        <f t="shared" si="2"/>
        <v>-22859.848880760004</v>
      </c>
      <c r="I10" s="18">
        <f>I9+H10</f>
        <v>-26224.588880760006</v>
      </c>
      <c r="J10" s="18">
        <f>J9+I10</f>
        <v>-29501.208880760005</v>
      </c>
      <c r="K10" s="18">
        <f>K9+J10</f>
        <v>-32801.082380760003</v>
      </c>
      <c r="L10" s="18">
        <f>L9+K10</f>
        <v>-36017.501100760004</v>
      </c>
      <c r="M10" s="18">
        <f>M9+L10</f>
        <v>-39366.817700760002</v>
      </c>
      <c r="N10" s="12"/>
    </row>
    <row r="11" spans="1:19" ht="13" x14ac:dyDescent="0.3">
      <c r="A11" s="7" t="s">
        <v>20</v>
      </c>
      <c r="B11" s="26">
        <v>73</v>
      </c>
      <c r="C11" s="30">
        <v>73</v>
      </c>
      <c r="D11" s="30">
        <v>69</v>
      </c>
      <c r="E11" s="33">
        <v>65</v>
      </c>
      <c r="F11" s="33">
        <v>64</v>
      </c>
      <c r="G11" s="33">
        <v>64</v>
      </c>
      <c r="H11" s="29">
        <v>64</v>
      </c>
      <c r="I11" s="29">
        <v>64</v>
      </c>
      <c r="J11" s="30">
        <v>64</v>
      </c>
      <c r="K11" s="29">
        <v>65</v>
      </c>
      <c r="L11" s="30">
        <v>65</v>
      </c>
      <c r="M11" s="25">
        <v>65</v>
      </c>
      <c r="N11" s="12"/>
    </row>
    <row r="12" spans="1:19" ht="13" x14ac:dyDescent="0.3">
      <c r="A12" s="7" t="s">
        <v>21</v>
      </c>
      <c r="B12" s="34">
        <v>6.1716701533844689E-3</v>
      </c>
      <c r="C12" s="35">
        <v>6.1708681915266031E-3</v>
      </c>
      <c r="D12" s="35">
        <v>6.3010044601560372E-3</v>
      </c>
      <c r="E12" s="35">
        <v>6.3459303863719055E-3</v>
      </c>
      <c r="F12" s="35">
        <v>6.4087737733287626E-3</v>
      </c>
      <c r="G12" s="35">
        <v>6.1721271364856374E-3</v>
      </c>
      <c r="H12" s="36">
        <v>6.2246568187040831E-3</v>
      </c>
      <c r="I12" s="36">
        <v>6.2642085190054977E-3</v>
      </c>
      <c r="J12" s="36">
        <v>6.1848183570574261E-3</v>
      </c>
      <c r="K12" s="36">
        <v>6.3640788285428095E-3</v>
      </c>
      <c r="L12" s="36">
        <v>6.2162017152291495E-3</v>
      </c>
      <c r="M12" s="37">
        <v>6.1937185340796858E-3</v>
      </c>
      <c r="N12" s="12"/>
    </row>
    <row r="13" spans="1:19" ht="13" x14ac:dyDescent="0.3">
      <c r="A13" s="7"/>
      <c r="B13" s="38"/>
      <c r="C13" s="29"/>
      <c r="D13" s="35"/>
      <c r="E13" s="35"/>
      <c r="F13" s="29"/>
      <c r="G13" s="29"/>
      <c r="H13" s="29"/>
      <c r="I13" s="29"/>
      <c r="J13" s="29"/>
      <c r="L13" s="29"/>
      <c r="M13" s="39"/>
      <c r="N13" s="12"/>
    </row>
    <row r="14" spans="1:19" ht="13.5" thickBot="1" x14ac:dyDescent="0.35">
      <c r="A14" s="8" t="s">
        <v>22</v>
      </c>
      <c r="B14" s="40">
        <v>2.72908E-3</v>
      </c>
      <c r="C14" s="40">
        <v>2.5678909974321093E-3</v>
      </c>
      <c r="D14" s="40">
        <v>2.855275999821702E-3</v>
      </c>
      <c r="E14" s="40">
        <v>3.0954970030954961E-3</v>
      </c>
      <c r="F14" s="40">
        <v>2.9162629970837365E-3</v>
      </c>
      <c r="G14" s="40">
        <v>2.9780050000000001E-3</v>
      </c>
      <c r="H14" s="40">
        <v>2.9011759996122083E-3</v>
      </c>
      <c r="I14" s="40">
        <v>2.9715760029715762E-3</v>
      </c>
      <c r="J14" s="40">
        <v>2.8140269971859725E-3</v>
      </c>
      <c r="K14" s="40">
        <v>2.8755203244779344E-3</v>
      </c>
      <c r="L14" s="40">
        <v>2.8031730002457456E-3</v>
      </c>
      <c r="M14" s="41">
        <v>2.6561502838435172E-3</v>
      </c>
      <c r="N14" s="12"/>
    </row>
    <row r="15" spans="1:19" x14ac:dyDescent="0.25">
      <c r="A15" s="1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9" ht="15" x14ac:dyDescent="0.3">
      <c r="A16" s="9"/>
      <c r="B16" s="42"/>
      <c r="C16" s="42"/>
      <c r="D16" s="42"/>
      <c r="E16" s="42"/>
      <c r="F16" s="42"/>
      <c r="G16" s="12"/>
      <c r="H16" s="12"/>
      <c r="I16" s="12"/>
      <c r="J16" s="12"/>
      <c r="K16" s="12"/>
      <c r="L16" s="42"/>
      <c r="M16" s="42"/>
      <c r="N16" s="42"/>
    </row>
    <row r="17" spans="1:14" x14ac:dyDescent="0.25">
      <c r="A17" s="12"/>
      <c r="B17" s="42"/>
      <c r="C17" s="42"/>
      <c r="D17" s="42"/>
      <c r="E17" s="42"/>
      <c r="F17" s="42"/>
      <c r="G17" s="12"/>
      <c r="H17" s="12"/>
      <c r="I17" s="12"/>
      <c r="J17" s="12"/>
      <c r="K17" s="12"/>
      <c r="L17" s="42"/>
      <c r="M17" s="42"/>
      <c r="N17" s="42"/>
    </row>
    <row r="18" spans="1:14" ht="13" x14ac:dyDescent="0.3">
      <c r="A18" s="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1" t="s">
        <v>25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43"/>
      <c r="H21" s="12"/>
      <c r="I21" s="12"/>
      <c r="J21" s="12"/>
      <c r="K21" s="12"/>
      <c r="L21" s="12"/>
      <c r="M21" s="12"/>
      <c r="N21" s="12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FD394DFA64D4EAA12545A1B7DC76C" ma:contentTypeVersion="11" ma:contentTypeDescription="Create a new document." ma:contentTypeScope="" ma:versionID="7ccc2d0e0441fdceafb9b5fb482636ce">
  <xsd:schema xmlns:xsd="http://www.w3.org/2001/XMLSchema" xmlns:xs="http://www.w3.org/2001/XMLSchema" xmlns:p="http://schemas.microsoft.com/office/2006/metadata/properties" xmlns:ns3="fc5e0cc5-c04f-422e-a8a1-735569ee941f" xmlns:ns4="fdf1fcae-7b31-4729-8d12-0ee977d41676" targetNamespace="http://schemas.microsoft.com/office/2006/metadata/properties" ma:root="true" ma:fieldsID="a921f0ecc10cd66688e42a86449a6083" ns3:_="" ns4:_="">
    <xsd:import namespace="fc5e0cc5-c04f-422e-a8a1-735569ee941f"/>
    <xsd:import namespace="fdf1fcae-7b31-4729-8d12-0ee977d416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e0cc5-c04f-422e-a8a1-735569ee9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fcae-7b31-4729-8d12-0ee977d41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58A43-136D-46BA-9ED6-DB5A98746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CB6CA-8802-4465-901F-26A8621B1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e0cc5-c04f-422e-a8a1-735569ee941f"/>
    <ds:schemaRef ds:uri="fdf1fcae-7b31-4729-8d12-0ee977d4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5CD0ED-3BC6-43ED-82FE-B3D295E36430}">
  <ds:schemaRefs>
    <ds:schemaRef ds:uri="http://schemas.microsoft.com/office/2006/documentManagement/types"/>
    <ds:schemaRef ds:uri="http://purl.org/dc/elements/1.1/"/>
    <ds:schemaRef ds:uri="fc5e0cc5-c04f-422e-a8a1-735569ee941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df1fcae-7b31-4729-8d12-0ee977d4167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TransCanada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Bradley</dc:creator>
  <cp:keywords/>
  <dc:description/>
  <cp:lastModifiedBy>Rebecca Probst</cp:lastModifiedBy>
  <cp:revision/>
  <dcterms:created xsi:type="dcterms:W3CDTF">2008-12-18T15:35:36Z</dcterms:created>
  <dcterms:modified xsi:type="dcterms:W3CDTF">2022-01-18T20:21:23Z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0x01010059BFD394DFA64D4EAA12545A1B7DC76C</vt:lpwstr>
  </property>
</Properties>
</file>