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9975" activeTab="0"/>
  </bookViews>
  <sheets>
    <sheet name="2016" sheetId="1" r:id="rId1"/>
  </sheets>
  <definedNames>
    <definedName name="count">#REF!</definedName>
    <definedName name="feb">28</definedName>
    <definedName name="leap_feb">29</definedName>
    <definedName name="long_month">31</definedName>
    <definedName name="short_month">30</definedName>
  </definedNames>
  <calcPr fullCalcOnLoad="1"/>
</workbook>
</file>

<file path=xl/sharedStrings.xml><?xml version="1.0" encoding="utf-8"?>
<sst xmlns="http://schemas.openxmlformats.org/spreadsheetml/2006/main" count="26" uniqueCount="26">
  <si>
    <t>Production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</si>
  <si>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</si>
  <si>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</si>
  <si>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</si>
  <si>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</si>
  <si>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</si>
  <si>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</si>
  <si>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</si>
  <si>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</si>
  <si>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</si>
  <si>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</si>
  <si>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</si>
  <si>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</si>
  <si>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CO2 on System</t>
  </si>
  <si>
    <t>Excess CO2 on System</t>
  </si>
  <si>
    <t>CO2 Removed by the Service</t>
  </si>
  <si>
    <t>CO2 Service Cap</t>
  </si>
  <si>
    <t>Monthly Variance from Service Cap</t>
  </si>
  <si>
    <t>Cumulative Variance from Service Cap</t>
  </si>
  <si>
    <t>Number of CO2 Receipt Stations</t>
  </si>
  <si>
    <t>System Average CO2 Content</t>
  </si>
  <si>
    <t>CRZ 1 (Mildred Lake Sales) CO2 Content</t>
  </si>
  <si>
    <t>Questions?</t>
  </si>
  <si>
    <t>Please contact Randy Bradley at (403) 920-5864, email: randy_bradley@transcanada.com</t>
  </si>
  <si>
    <t>Or, contact Brad Tanner at (403) 920-5366, email: bradley_tanner@transcanada.com</t>
  </si>
  <si>
    <t>2016 CO2 on the Alberta System (e3m3/month)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</si>
</sst>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0;\(#0\);0"/>
    <numFmt numFmtId="174" formatCode="_(* #,##0.0_);_(* \(#,##0.0\);_(* &quot;-&quot;??_);_(@_)"/>
    <numFmt numFmtId="175" formatCode="_(* #,##0_);_(* \(#,##0\);_(* &quot;-&quot;??_);_(@_)"/>
    <numFmt numFmtId="176" formatCode="0.0%"/>
    <numFmt numFmtId="177" formatCode="_(* #,##0.000_);_(* \(#,##0.000\);_(* &quot;-&quot;??_);_(@_)"/>
    <numFmt numFmtId="178" formatCode="[$-409]dddd\,\ mmmm\ dd\,\ yyyy"/>
    <numFmt numFmtId="179" formatCode="[$-409]mmm\-yy;@"/>
    <numFmt numFmtId="180" formatCode="#,##0.0"/>
    <numFmt numFmtId="181" formatCode="mmm\-dd"/>
    <numFmt numFmtId="182" formatCode="0.000"/>
    <numFmt numFmtId="183" formatCode="0.00000"/>
    <numFmt numFmtId="184" formatCode="0.0000"/>
    <numFmt numFmtId="185" formatCode="mmm\-yyyy"/>
    <numFmt numFmtId="186" formatCode="mmm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6" fillId="32" borderId="10" xfId="0" applyFont="1" applyFill="1" applyBorder="1" applyAlignment="1">
      <alignment/>
    </xf>
    <xf numFmtId="17" fontId="6" fillId="32" borderId="11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/>
    </xf>
    <xf numFmtId="3" fontId="0" fillId="32" borderId="15" xfId="59" applyNumberFormat="1" applyFont="1" applyFill="1" applyBorder="1" applyAlignment="1">
      <alignment horizontal="center"/>
      <protection/>
    </xf>
    <xf numFmtId="3" fontId="0" fillId="32" borderId="16" xfId="59" applyNumberFormat="1" applyFont="1" applyFill="1" applyBorder="1" applyAlignment="1">
      <alignment horizontal="center"/>
      <protection/>
    </xf>
    <xf numFmtId="3" fontId="0" fillId="32" borderId="16" xfId="0" applyNumberFormat="1" applyFont="1" applyFill="1" applyBorder="1" applyAlignment="1">
      <alignment horizontal="center"/>
    </xf>
    <xf numFmtId="3" fontId="0" fillId="32" borderId="17" xfId="0" applyNumberFormat="1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3" fontId="0" fillId="32" borderId="19" xfId="59" applyNumberFormat="1" applyFont="1" applyFill="1" applyBorder="1" applyAlignment="1">
      <alignment horizontal="center"/>
      <protection/>
    </xf>
    <xf numFmtId="3" fontId="0" fillId="32" borderId="20" xfId="59" applyNumberFormat="1" applyFont="1" applyFill="1" applyBorder="1" applyAlignment="1">
      <alignment horizontal="center"/>
      <protection/>
    </xf>
    <xf numFmtId="3" fontId="0" fillId="32" borderId="21" xfId="0" applyNumberFormat="1" applyFont="1" applyFill="1" applyBorder="1" applyAlignment="1">
      <alignment horizontal="center"/>
    </xf>
    <xf numFmtId="1" fontId="0" fillId="32" borderId="19" xfId="59" applyNumberFormat="1" applyFont="1" applyFill="1" applyBorder="1" applyAlignment="1">
      <alignment horizontal="center"/>
      <protection/>
    </xf>
    <xf numFmtId="1" fontId="0" fillId="32" borderId="20" xfId="44" applyNumberFormat="1" applyFont="1" applyFill="1" applyBorder="1" applyAlignment="1">
      <alignment horizontal="center"/>
    </xf>
    <xf numFmtId="1" fontId="0" fillId="32" borderId="20" xfId="59" applyNumberFormat="1" applyFont="1" applyFill="1" applyBorder="1" applyAlignment="1">
      <alignment horizontal="center"/>
      <protection/>
    </xf>
    <xf numFmtId="1" fontId="0" fillId="32" borderId="20" xfId="0" applyNumberFormat="1" applyFont="1" applyFill="1" applyBorder="1" applyAlignment="1">
      <alignment horizontal="center"/>
    </xf>
    <xf numFmtId="1" fontId="0" fillId="32" borderId="22" xfId="0" applyNumberFormat="1" applyFont="1" applyFill="1" applyBorder="1" applyAlignment="1">
      <alignment horizontal="center"/>
    </xf>
    <xf numFmtId="0" fontId="0" fillId="32" borderId="19" xfId="59" applyFont="1" applyFill="1" applyBorder="1" applyAlignment="1">
      <alignment horizontal="center"/>
      <protection/>
    </xf>
    <xf numFmtId="180" fontId="0" fillId="32" borderId="20" xfId="59" applyNumberFormat="1" applyFont="1" applyFill="1" applyBorder="1" applyAlignment="1">
      <alignment horizontal="center"/>
      <protection/>
    </xf>
    <xf numFmtId="4" fontId="0" fillId="32" borderId="20" xfId="44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20" xfId="59" applyFont="1" applyFill="1" applyBorder="1" applyAlignment="1">
      <alignment horizontal="center"/>
      <protection/>
    </xf>
    <xf numFmtId="0" fontId="0" fillId="32" borderId="21" xfId="0" applyFont="1" applyFill="1" applyBorder="1" applyAlignment="1">
      <alignment horizontal="center"/>
    </xf>
    <xf numFmtId="1" fontId="0" fillId="32" borderId="20" xfId="62" applyNumberFormat="1" applyFont="1" applyFill="1" applyBorder="1" applyAlignment="1">
      <alignment horizontal="center"/>
    </xf>
    <xf numFmtId="10" fontId="0" fillId="32" borderId="19" xfId="0" applyNumberFormat="1" applyFont="1" applyFill="1" applyBorder="1" applyAlignment="1">
      <alignment horizontal="center"/>
    </xf>
    <xf numFmtId="10" fontId="0" fillId="32" borderId="20" xfId="0" applyNumberFormat="1" applyFont="1" applyFill="1" applyBorder="1" applyAlignment="1">
      <alignment horizontal="center"/>
    </xf>
    <xf numFmtId="10" fontId="0" fillId="32" borderId="20" xfId="59" applyNumberFormat="1" applyFont="1" applyFill="1" applyBorder="1" applyAlignment="1">
      <alignment horizontal="center"/>
      <protection/>
    </xf>
    <xf numFmtId="10" fontId="0" fillId="32" borderId="21" xfId="0" applyNumberFormat="1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6" fillId="32" borderId="23" xfId="0" applyFont="1" applyFill="1" applyBorder="1" applyAlignment="1">
      <alignment/>
    </xf>
    <xf numFmtId="10" fontId="0" fillId="32" borderId="24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right"/>
    </xf>
    <xf numFmtId="0" fontId="7" fillId="32" borderId="0" xfId="0" applyFont="1" applyFill="1" applyAlignment="1">
      <alignment/>
    </xf>
    <xf numFmtId="0" fontId="0" fillId="32" borderId="0" xfId="0" applyFont="1" applyFill="1" applyAlignment="1">
      <alignment horizontal="left"/>
    </xf>
    <xf numFmtId="10" fontId="0" fillId="32" borderId="0" xfId="62" applyNumberFormat="1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21" xfId="59" applyFont="1" applyFill="1" applyBorder="1" applyAlignment="1">
      <alignment horizontal="center"/>
      <protection/>
    </xf>
    <xf numFmtId="10" fontId="0" fillId="32" borderId="25" xfId="0" applyNumberFormat="1" applyFont="1" applyFill="1" applyBorder="1" applyAlignment="1">
      <alignment horizontal="center"/>
    </xf>
    <xf numFmtId="3" fontId="0" fillId="32" borderId="21" xfId="59" applyNumberFormat="1" applyFont="1" applyFill="1" applyBorder="1" applyAlignment="1">
      <alignment horizontal="center"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Monthly Data for Web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Monthly Data for Web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6" sqref="J16"/>
    </sheetView>
  </sheetViews>
  <sheetFormatPr defaultColWidth="9.140625" defaultRowHeight="12.75"/>
  <cols>
    <col min="1" max="1" width="37.7109375" style="0" customWidth="1"/>
    <col min="13" max="13" width="9.28125" style="0" bestFit="1" customWidth="1"/>
  </cols>
  <sheetData>
    <row r="1" spans="1:14" ht="12.7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thickBot="1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2"/>
    </row>
    <row r="4" spans="1:14" ht="12.75">
      <c r="A4" s="7" t="s">
        <v>13</v>
      </c>
      <c r="B4" s="8">
        <v>77358.43067737277</v>
      </c>
      <c r="C4" s="9">
        <v>72034.93358351104</v>
      </c>
      <c r="D4" s="9">
        <v>76254.38470825867</v>
      </c>
      <c r="E4" s="9">
        <v>72385.56160272968</v>
      </c>
      <c r="F4" s="10">
        <v>71893.68790872692</v>
      </c>
      <c r="G4" s="10">
        <v>67969.30189192516</v>
      </c>
      <c r="H4" s="10">
        <v>70791.30369156513</v>
      </c>
      <c r="I4" s="10">
        <v>72261</v>
      </c>
      <c r="J4" s="10">
        <v>69172.9940844076</v>
      </c>
      <c r="K4" s="10">
        <v>75195.74433422762</v>
      </c>
      <c r="L4" s="10">
        <v>73941.37867264145</v>
      </c>
      <c r="M4" s="11">
        <v>85184.83412028928</v>
      </c>
      <c r="N4" s="2"/>
    </row>
    <row r="5" spans="1:14" ht="12.75">
      <c r="A5" s="12" t="s">
        <v>14</v>
      </c>
      <c r="B5" s="13">
        <v>951.2338273520002</v>
      </c>
      <c r="C5" s="14">
        <v>973</v>
      </c>
      <c r="D5" s="14">
        <v>1058.2947908057</v>
      </c>
      <c r="E5" s="14">
        <v>996.4653149952</v>
      </c>
      <c r="F5" s="14">
        <v>988.8026747128001</v>
      </c>
      <c r="G5" s="14">
        <v>875.8144527853</v>
      </c>
      <c r="H5" s="14">
        <v>951.7222379373997</v>
      </c>
      <c r="I5" s="14">
        <v>1008</v>
      </c>
      <c r="J5" s="14">
        <v>928.5203958135003</v>
      </c>
      <c r="K5" s="14">
        <v>1040.8258208216998</v>
      </c>
      <c r="L5" s="14">
        <v>972.9530141142998</v>
      </c>
      <c r="M5" s="15">
        <v>970.4916398115004</v>
      </c>
      <c r="N5" s="2"/>
    </row>
    <row r="6" spans="1:14" ht="12.75">
      <c r="A6" s="12" t="s">
        <v>15</v>
      </c>
      <c r="B6" s="16">
        <v>0</v>
      </c>
      <c r="C6" s="14">
        <v>0</v>
      </c>
      <c r="D6" s="17">
        <v>0</v>
      </c>
      <c r="E6" s="17">
        <v>0</v>
      </c>
      <c r="F6" s="18">
        <v>0</v>
      </c>
      <c r="G6" s="19">
        <v>0</v>
      </c>
      <c r="H6" s="20">
        <v>0</v>
      </c>
      <c r="I6" s="18">
        <v>0</v>
      </c>
      <c r="J6" s="18">
        <v>0</v>
      </c>
      <c r="K6" s="18">
        <v>0</v>
      </c>
      <c r="L6" s="18">
        <v>0</v>
      </c>
      <c r="M6" s="40">
        <v>0</v>
      </c>
      <c r="N6" s="2"/>
    </row>
    <row r="7" spans="1:14" ht="12.75">
      <c r="A7" s="12"/>
      <c r="B7" s="21"/>
      <c r="C7" s="22"/>
      <c r="D7" s="23"/>
      <c r="E7" s="23"/>
      <c r="F7" s="24"/>
      <c r="G7" s="24"/>
      <c r="H7" s="25"/>
      <c r="I7" s="25"/>
      <c r="J7" s="25"/>
      <c r="K7" s="25"/>
      <c r="L7" s="23"/>
      <c r="M7" s="26"/>
      <c r="N7" s="2"/>
    </row>
    <row r="8" spans="1:14" ht="12.75">
      <c r="A8" s="12" t="s">
        <v>16</v>
      </c>
      <c r="B8" s="13">
        <f>125*long_month</f>
        <v>3875</v>
      </c>
      <c r="C8" s="14">
        <f>125*29</f>
        <v>3625</v>
      </c>
      <c r="D8" s="14">
        <f>125*long_month</f>
        <v>3875</v>
      </c>
      <c r="E8" s="14">
        <f>125*short_month</f>
        <v>3750</v>
      </c>
      <c r="F8" s="14">
        <f>125*long_month</f>
        <v>3875</v>
      </c>
      <c r="G8" s="14">
        <f>125*short_month</f>
        <v>3750</v>
      </c>
      <c r="H8" s="14">
        <f>125*long_month</f>
        <v>3875</v>
      </c>
      <c r="I8" s="14">
        <f>125*long_month</f>
        <v>3875</v>
      </c>
      <c r="J8" s="14">
        <f>125*short_month</f>
        <v>3750</v>
      </c>
      <c r="K8" s="14">
        <f>125*long_month</f>
        <v>3875</v>
      </c>
      <c r="L8" s="14">
        <f>125*short_month</f>
        <v>3750</v>
      </c>
      <c r="M8" s="15">
        <f>125*short_month</f>
        <v>3750</v>
      </c>
      <c r="N8" s="2"/>
    </row>
    <row r="9" spans="1:14" ht="12.75">
      <c r="A9" s="12" t="s">
        <v>17</v>
      </c>
      <c r="B9" s="14">
        <f aca="true" t="shared" si="0" ref="B9:H9">B5-B8</f>
        <v>-2923.766172648</v>
      </c>
      <c r="C9" s="14">
        <f t="shared" si="0"/>
        <v>-2652</v>
      </c>
      <c r="D9" s="14">
        <f t="shared" si="0"/>
        <v>-2816.7052091943</v>
      </c>
      <c r="E9" s="14">
        <f t="shared" si="0"/>
        <v>-2753.5346850048</v>
      </c>
      <c r="F9" s="14">
        <f t="shared" si="0"/>
        <v>-2886.1973252872</v>
      </c>
      <c r="G9" s="14">
        <f t="shared" si="0"/>
        <v>-2874.1855472147</v>
      </c>
      <c r="H9" s="14">
        <f t="shared" si="0"/>
        <v>-2923.2777620626002</v>
      </c>
      <c r="I9" s="14">
        <f>I5-I8</f>
        <v>-2867</v>
      </c>
      <c r="J9" s="14">
        <f>J5-J8</f>
        <v>-2821.4796041864997</v>
      </c>
      <c r="K9" s="14">
        <f>K5-K8</f>
        <v>-2834.1741791783</v>
      </c>
      <c r="L9" s="14">
        <f>L5-L8</f>
        <v>-2777.0469858857005</v>
      </c>
      <c r="M9" s="42">
        <f>M5-M8</f>
        <v>-2779.5083601885</v>
      </c>
      <c r="N9" s="39"/>
    </row>
    <row r="10" spans="1:14" ht="12.75">
      <c r="A10" s="12" t="s">
        <v>18</v>
      </c>
      <c r="B10" s="14">
        <f>SUM($B9:B9)</f>
        <v>-2923.766172648</v>
      </c>
      <c r="C10" s="14">
        <f aca="true" t="shared" si="1" ref="C10:M10">C9+B10</f>
        <v>-5575.766172648</v>
      </c>
      <c r="D10" s="14">
        <f t="shared" si="1"/>
        <v>-8392.4713818423</v>
      </c>
      <c r="E10" s="14">
        <f t="shared" si="1"/>
        <v>-11146.006066847101</v>
      </c>
      <c r="F10" s="14">
        <f t="shared" si="1"/>
        <v>-14032.2033921343</v>
      </c>
      <c r="G10" s="14">
        <f t="shared" si="1"/>
        <v>-16906.388939349003</v>
      </c>
      <c r="H10" s="14">
        <f t="shared" si="1"/>
        <v>-19829.666701411603</v>
      </c>
      <c r="I10" s="14">
        <f t="shared" si="1"/>
        <v>-22696.666701411603</v>
      </c>
      <c r="J10" s="14">
        <f t="shared" si="1"/>
        <v>-25518.146305598104</v>
      </c>
      <c r="K10" s="14">
        <f t="shared" si="1"/>
        <v>-28352.320484776403</v>
      </c>
      <c r="L10" s="14">
        <f t="shared" si="1"/>
        <v>-31129.367470662102</v>
      </c>
      <c r="M10" s="42">
        <f t="shared" si="1"/>
        <v>-33908.8758308506</v>
      </c>
      <c r="N10" s="39"/>
    </row>
    <row r="11" spans="1:14" ht="12.75">
      <c r="A11" s="12" t="s">
        <v>19</v>
      </c>
      <c r="B11" s="21">
        <v>110</v>
      </c>
      <c r="C11" s="25">
        <v>110</v>
      </c>
      <c r="D11" s="25">
        <v>110</v>
      </c>
      <c r="E11" s="27">
        <v>97</v>
      </c>
      <c r="F11" s="27">
        <v>97</v>
      </c>
      <c r="G11" s="27">
        <v>97</v>
      </c>
      <c r="H11" s="24">
        <v>98</v>
      </c>
      <c r="I11" s="24">
        <v>98</v>
      </c>
      <c r="J11" s="25">
        <v>98</v>
      </c>
      <c r="K11" s="25">
        <v>98</v>
      </c>
      <c r="L11" s="25">
        <v>100</v>
      </c>
      <c r="M11" s="40">
        <v>99</v>
      </c>
      <c r="N11" s="39"/>
    </row>
    <row r="12" spans="1:14" ht="12.75">
      <c r="A12" s="12" t="s">
        <v>20</v>
      </c>
      <c r="B12" s="28">
        <v>0.007077970658895459</v>
      </c>
      <c r="C12" s="29">
        <v>0.0071857411041712374</v>
      </c>
      <c r="D12" s="29">
        <v>0.007197455484616881</v>
      </c>
      <c r="E12" s="29">
        <v>0.007399350543633878</v>
      </c>
      <c r="F12" s="29">
        <v>0.007463097948950281</v>
      </c>
      <c r="G12" s="29">
        <v>0.0073931003987706126</v>
      </c>
      <c r="H12" s="30">
        <v>0.007285985207968356</v>
      </c>
      <c r="I12" s="30">
        <v>0.0074</v>
      </c>
      <c r="J12" s="30">
        <v>0.007241362682905157</v>
      </c>
      <c r="K12" s="30">
        <v>0.007276355551303703</v>
      </c>
      <c r="L12" s="30">
        <v>0.006892124200757824</v>
      </c>
      <c r="M12" s="31">
        <v>0.006935110998132324</v>
      </c>
      <c r="N12" s="2"/>
    </row>
    <row r="13" spans="1:14" ht="12.75">
      <c r="A13" s="12"/>
      <c r="B13" s="32"/>
      <c r="C13" s="24"/>
      <c r="D13" s="29"/>
      <c r="E13" s="29"/>
      <c r="F13" s="24"/>
      <c r="G13" s="24"/>
      <c r="H13" s="24"/>
      <c r="I13" s="24"/>
      <c r="J13" s="24"/>
      <c r="K13" s="24"/>
      <c r="L13" s="24"/>
      <c r="M13" s="26"/>
      <c r="N13" s="2"/>
    </row>
    <row r="14" spans="1:14" ht="13.5" thickBot="1">
      <c r="A14" s="33" t="s">
        <v>21</v>
      </c>
      <c r="B14" s="34">
        <v>0.004685566004685567</v>
      </c>
      <c r="C14" s="34">
        <v>0.0048</v>
      </c>
      <c r="D14" s="34">
        <v>0.004711036004711036</v>
      </c>
      <c r="E14" s="34">
        <v>0.004958947</v>
      </c>
      <c r="F14" s="34">
        <v>0.004372731004372731</v>
      </c>
      <c r="G14" s="34">
        <v>0.004571252990857493</v>
      </c>
      <c r="H14" s="34">
        <v>0.004852416995147581</v>
      </c>
      <c r="I14" s="34">
        <v>0.0047</v>
      </c>
      <c r="J14" s="34">
        <v>0.003930347999999999</v>
      </c>
      <c r="K14" s="34">
        <v>0.004677522</v>
      </c>
      <c r="L14" s="34">
        <v>0.004202297999999999</v>
      </c>
      <c r="M14" s="41">
        <v>0.004389943004389944</v>
      </c>
      <c r="N14" s="2"/>
    </row>
    <row r="15" spans="1:14" ht="12.75">
      <c r="A15" s="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4.25">
      <c r="A16" s="3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2.75">
      <c r="A17" s="2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2.75">
      <c r="A18" s="1" t="s">
        <v>22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2.75">
      <c r="A19" s="2" t="s">
        <v>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37" t="s">
        <v>24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38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Bradley</dc:creator>
  <cp:keywords/>
  <dc:description/>
  <cp:lastModifiedBy>Randy Bradley</cp:lastModifiedBy>
  <dcterms:created xsi:type="dcterms:W3CDTF">2008-12-18T15:35:36Z</dcterms:created>
  <dcterms:modified xsi:type="dcterms:W3CDTF">2017-01-18T14:04:36Z</dcterms:modified>
  <cp:category/>
  <cp:version/>
  <cp:contentType/>
  <cp:contentStatus/>
</cp:coreProperties>
</file>